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DOC\"/>
    </mc:Choice>
  </mc:AlternateContent>
  <xr:revisionPtr revIDLastSave="0" documentId="8_{49DB1AC9-02A4-468D-83F6-0157C11D21FE}" xr6:coauthVersionLast="45" xr6:coauthVersionMax="45" xr10:uidLastSave="{00000000-0000-0000-0000-000000000000}"/>
  <bookViews>
    <workbookView xWindow="-120" yWindow="-120" windowWidth="29040" windowHeight="17520" activeTab="1" xr2:uid="{E2709579-4F08-4190-A189-600BB42F206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2" l="1"/>
  <c r="R34" i="2"/>
  <c r="G13" i="2"/>
  <c r="L25" i="2" s="1"/>
  <c r="G10" i="2"/>
  <c r="L23" i="2" s="1"/>
  <c r="G9" i="2"/>
  <c r="L13" i="2" s="1"/>
  <c r="F13" i="2"/>
  <c r="F10" i="2"/>
  <c r="F9" i="2"/>
  <c r="F15" i="2" s="1"/>
  <c r="L6" i="2" s="1"/>
  <c r="K5" i="2" s="1"/>
  <c r="K21" i="2" l="1"/>
  <c r="L22" i="2"/>
  <c r="G15" i="2"/>
  <c r="L10" i="2" s="1"/>
  <c r="K12" i="2"/>
  <c r="K9" i="2"/>
  <c r="K24" i="2"/>
  <c r="N23" i="1"/>
</calcChain>
</file>

<file path=xl/sharedStrings.xml><?xml version="1.0" encoding="utf-8"?>
<sst xmlns="http://schemas.openxmlformats.org/spreadsheetml/2006/main" count="103" uniqueCount="65">
  <si>
    <t>biaya gaji</t>
  </si>
  <si>
    <t>piutang cabang</t>
  </si>
  <si>
    <t>huatang pph21</t>
  </si>
  <si>
    <t>hutang  gaji</t>
  </si>
  <si>
    <t>CABANG</t>
  </si>
  <si>
    <t>huatang ke pusat</t>
  </si>
  <si>
    <t>efisiensi</t>
  </si>
  <si>
    <t>biaya bpjs</t>
  </si>
  <si>
    <t>biaya gaji project</t>
  </si>
  <si>
    <t>PUSAT</t>
  </si>
  <si>
    <t xml:space="preserve"> </t>
  </si>
  <si>
    <t>kas</t>
  </si>
  <si>
    <t>BAYAR</t>
  </si>
  <si>
    <t>hutang pph21</t>
  </si>
  <si>
    <t>hutang gaji</t>
  </si>
  <si>
    <t>setoran  pungutan pph 21 karyawan</t>
  </si>
  <si>
    <t>hutang kepusat</t>
  </si>
  <si>
    <t>budgeting</t>
  </si>
  <si>
    <t>realisasi</t>
  </si>
  <si>
    <t>efiisensi</t>
  </si>
  <si>
    <t>Realisasi baiya gaji</t>
  </si>
  <si>
    <t>RAB</t>
  </si>
  <si>
    <t>produk</t>
  </si>
  <si>
    <t>ac daikin</t>
  </si>
  <si>
    <t>jml</t>
  </si>
  <si>
    <t>harga</t>
  </si>
  <si>
    <t>subtotal</t>
  </si>
  <si>
    <t>pipa</t>
  </si>
  <si>
    <t>BAHAN BAKU</t>
  </si>
  <si>
    <t>JASA</t>
  </si>
  <si>
    <t>jasa pasang</t>
  </si>
  <si>
    <t>Total</t>
  </si>
  <si>
    <t>persediaan</t>
  </si>
  <si>
    <t>realiasi jasa</t>
  </si>
  <si>
    <t>penjualan wo</t>
  </si>
  <si>
    <t>efiseinsi</t>
  </si>
  <si>
    <t>hpp angagran</t>
  </si>
  <si>
    <t>xxxx</t>
  </si>
  <si>
    <t>maka</t>
  </si>
  <si>
    <t>makan</t>
  </si>
  <si>
    <t>minum</t>
  </si>
  <si>
    <t>rokok</t>
  </si>
  <si>
    <t>bahan baku</t>
  </si>
  <si>
    <t>direct labor</t>
  </si>
  <si>
    <t>ac dakin</t>
  </si>
  <si>
    <t>hpp anggaran/hpp project</t>
  </si>
  <si>
    <t>laba/rugi lain2</t>
  </si>
  <si>
    <t>Efisiensi</t>
  </si>
  <si>
    <t>pengeluaran barangrealisasi produk</t>
  </si>
  <si>
    <t xml:space="preserve">kick off </t>
  </si>
  <si>
    <t>harga perkiraan</t>
  </si>
  <si>
    <t xml:space="preserve">harga jual </t>
  </si>
  <si>
    <t>harga riil</t>
  </si>
  <si>
    <t>bom/anggaran</t>
  </si>
  <si>
    <t>Piutang</t>
  </si>
  <si>
    <t>efisinsi</t>
  </si>
  <si>
    <t>hhp riil</t>
  </si>
  <si>
    <t>efidiensi</t>
  </si>
  <si>
    <t>putus pak</t>
  </si>
  <si>
    <t>Rugi-Laba project sebelum overhead</t>
  </si>
  <si>
    <t>`**</t>
  </si>
  <si>
    <t>tkl bisa masuk WO</t>
  </si>
  <si>
    <t>overhead/qulity (biaya gaji karyawan)</t>
  </si>
  <si>
    <t>quality</t>
  </si>
  <si>
    <t>contoh onkos angkut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</si>
</sst>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2" fillId="0" borderId="0" xfId="1" applyNumberFormat="1" applyFont="1"/>
    <xf numFmtId="164" fontId="0" fillId="0" borderId="0" xfId="1" applyNumberFormat="1" applyFont="1" applyBorder="1"/>
    <xf numFmtId="164" fontId="0" fillId="2" borderId="0" xfId="1" applyNumberFormat="1" applyFont="1" applyFill="1"/>
    <xf numFmtId="164" fontId="2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0" fillId="3" borderId="0" xfId="1" applyNumberFormat="1" applyFont="1" applyFill="1"/>
    <xf numFmtId="0" fontId="3" fillId="0" borderId="0" xfId="0" applyFont="1" applyAlignment="1">
      <alignment vertical="center"/>
    </xf>
    <xf numFmtId="164" fontId="0" fillId="4" borderId="0" xfId="1" applyNumberFormat="1" applyFont="1" applyFill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5" borderId="0" xfId="1" applyNumberFormat="1" applyFont="1" applyFill="1"/>
    <xf numFmtId="164" fontId="2" fillId="0" borderId="2" xfId="1" applyNumberFormat="1" applyFont="1" applyBorder="1" applyAlignment="1"/>
    <xf numFmtId="164" fontId="0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5B3F8-9BBE-4ACB-A7BE-AB522A8652C1}">
  <dimension ref="C1:R35"/>
  <sheetViews>
    <sheetView workbookViewId="0">
      <selection activeCell="J1" sqref="J1:N16"/>
    </sheetView>
  </sheetViews>
  <sheetFormatPr defaultRowHeight="15"/>
  <cols>
    <col min="1" max="3" width="9.140625" style="1"/>
    <col min="4" max="4" width="15.5703125" style="1" customWidth="1"/>
    <col min="5" max="5" width="16.28515625" style="1" customWidth="1"/>
    <col min="6" max="7" width="11.5703125" style="1" bestFit="1" customWidth="1"/>
    <col min="8" max="10" width="9.140625" style="1"/>
    <col min="11" max="11" width="15.5703125" style="1" bestFit="1" customWidth="1"/>
    <col min="12" max="12" width="17.7109375" style="1" bestFit="1" customWidth="1"/>
    <col min="13" max="16384" width="9.140625" style="1"/>
  </cols>
  <sheetData>
    <row r="1" spans="3:18">
      <c r="C1" s="1" t="s">
        <v>8</v>
      </c>
      <c r="K1" s="1" t="s">
        <v>20</v>
      </c>
    </row>
    <row r="2" spans="3:18">
      <c r="K2" s="4" t="s">
        <v>9</v>
      </c>
    </row>
    <row r="3" spans="3:18">
      <c r="C3" s="2"/>
      <c r="D3" s="3" t="s">
        <v>9</v>
      </c>
      <c r="E3" s="2"/>
      <c r="F3" s="2"/>
      <c r="G3" s="2"/>
      <c r="H3" s="2"/>
      <c r="K3" s="2" t="s">
        <v>1</v>
      </c>
      <c r="L3" s="2"/>
      <c r="M3" s="2">
        <v>650000</v>
      </c>
      <c r="N3" s="2"/>
    </row>
    <row r="4" spans="3:18">
      <c r="C4" s="2"/>
      <c r="D4" s="2" t="s">
        <v>2</v>
      </c>
      <c r="E4" s="2"/>
      <c r="F4" s="2">
        <v>25000</v>
      </c>
      <c r="G4" s="2"/>
      <c r="H4" s="2"/>
      <c r="K4" s="2"/>
      <c r="L4" s="2" t="s">
        <v>3</v>
      </c>
      <c r="M4" s="2"/>
      <c r="N4" s="2">
        <v>625000</v>
      </c>
    </row>
    <row r="5" spans="3:18">
      <c r="C5" s="2"/>
      <c r="D5" s="2" t="s">
        <v>3</v>
      </c>
      <c r="E5" s="2"/>
      <c r="F5" s="2">
        <v>625000</v>
      </c>
      <c r="G5" s="2"/>
      <c r="H5" s="2"/>
      <c r="K5" s="2"/>
      <c r="L5" s="2" t="s">
        <v>2</v>
      </c>
      <c r="M5" s="2"/>
      <c r="N5" s="2">
        <v>25000</v>
      </c>
    </row>
    <row r="6" spans="3:18">
      <c r="C6" s="2"/>
      <c r="D6" s="2"/>
      <c r="E6" s="2" t="s">
        <v>1</v>
      </c>
      <c r="F6" s="2"/>
      <c r="G6" s="2">
        <v>650000</v>
      </c>
      <c r="H6" s="2"/>
    </row>
    <row r="7" spans="3:18">
      <c r="K7" s="4" t="s">
        <v>4</v>
      </c>
      <c r="O7" s="2"/>
    </row>
    <row r="8" spans="3:18">
      <c r="C8" s="2"/>
      <c r="D8" s="2"/>
      <c r="E8" s="2"/>
      <c r="F8" s="2"/>
      <c r="G8" s="2"/>
      <c r="H8" s="2"/>
      <c r="K8" s="2" t="s">
        <v>0</v>
      </c>
      <c r="L8" s="2"/>
      <c r="M8" s="2">
        <v>650000</v>
      </c>
      <c r="N8" s="2"/>
      <c r="O8" s="2"/>
    </row>
    <row r="9" spans="3:18">
      <c r="C9" s="2">
        <v>1</v>
      </c>
      <c r="D9" s="3" t="s">
        <v>4</v>
      </c>
      <c r="E9" s="2"/>
      <c r="F9" s="2"/>
      <c r="G9" s="2"/>
      <c r="H9" s="2"/>
      <c r="K9" s="2"/>
      <c r="L9" s="2" t="s">
        <v>16</v>
      </c>
      <c r="M9" s="2"/>
      <c r="N9" s="2">
        <v>650000</v>
      </c>
      <c r="O9" s="2"/>
    </row>
    <row r="10" spans="3:18">
      <c r="C10" s="2"/>
      <c r="D10" s="2" t="s">
        <v>0</v>
      </c>
      <c r="E10" s="2"/>
      <c r="F10" s="2">
        <v>25000</v>
      </c>
      <c r="G10" s="2"/>
      <c r="H10" s="2"/>
      <c r="K10" s="2"/>
      <c r="L10" s="2"/>
      <c r="M10" s="2"/>
      <c r="N10" s="2"/>
    </row>
    <row r="11" spans="3:18">
      <c r="C11" s="2"/>
      <c r="D11" s="2" t="s">
        <v>0</v>
      </c>
      <c r="E11" s="2"/>
      <c r="F11" s="2">
        <v>625000</v>
      </c>
      <c r="G11" s="2"/>
      <c r="H11" s="2"/>
      <c r="K11" s="5"/>
      <c r="R11" s="1" t="s">
        <v>10</v>
      </c>
    </row>
    <row r="12" spans="3:18">
      <c r="C12" s="2"/>
      <c r="D12" s="2"/>
      <c r="E12" s="2" t="s">
        <v>5</v>
      </c>
      <c r="F12" s="2"/>
      <c r="G12" s="2">
        <v>650000</v>
      </c>
      <c r="H12" s="2"/>
    </row>
    <row r="13" spans="3:18">
      <c r="C13" s="2"/>
      <c r="D13" s="2"/>
      <c r="E13" s="2"/>
      <c r="F13" s="2"/>
      <c r="G13" s="2"/>
      <c r="H13" s="2"/>
      <c r="K13" s="2" t="s">
        <v>6</v>
      </c>
      <c r="L13" s="2"/>
      <c r="M13" s="2">
        <v>650000</v>
      </c>
      <c r="N13" s="2"/>
    </row>
    <row r="14" spans="3:18">
      <c r="C14" s="2"/>
      <c r="D14" s="2"/>
      <c r="E14" s="2"/>
      <c r="F14" s="2"/>
      <c r="G14" s="2"/>
      <c r="H14" s="2"/>
      <c r="K14" s="2"/>
      <c r="L14" s="2" t="s">
        <v>0</v>
      </c>
      <c r="M14" s="2"/>
      <c r="N14" s="2">
        <v>650000</v>
      </c>
    </row>
    <row r="15" spans="3:18">
      <c r="C15" s="2">
        <v>2</v>
      </c>
      <c r="D15" s="2"/>
      <c r="E15" s="2"/>
      <c r="F15" s="2"/>
      <c r="G15" s="2"/>
      <c r="H15" s="2"/>
      <c r="K15" s="2"/>
      <c r="L15" s="2"/>
      <c r="M15" s="2"/>
      <c r="N15" s="2"/>
    </row>
    <row r="16" spans="3:18">
      <c r="C16" s="2"/>
      <c r="D16" s="2" t="s">
        <v>6</v>
      </c>
      <c r="E16" s="2"/>
      <c r="F16" s="2">
        <v>65000</v>
      </c>
      <c r="G16" s="2"/>
      <c r="H16" s="2"/>
    </row>
    <row r="17" spans="3:15">
      <c r="C17" s="2"/>
      <c r="D17" s="2"/>
      <c r="E17" s="2" t="s">
        <v>0</v>
      </c>
      <c r="F17" s="2"/>
      <c r="G17" s="2">
        <v>25000</v>
      </c>
      <c r="H17" s="2"/>
      <c r="O17" s="1" t="s">
        <v>10</v>
      </c>
    </row>
    <row r="18" spans="3:15">
      <c r="C18" s="2"/>
      <c r="D18" s="2"/>
      <c r="E18" s="2" t="s">
        <v>7</v>
      </c>
      <c r="F18" s="2"/>
      <c r="G18" s="2">
        <v>625000</v>
      </c>
      <c r="H18" s="2"/>
    </row>
    <row r="19" spans="3:15">
      <c r="C19" s="2"/>
      <c r="D19" s="2"/>
      <c r="E19" s="2"/>
      <c r="F19" s="2"/>
      <c r="G19" s="2"/>
      <c r="H19" s="2"/>
    </row>
    <row r="20" spans="3:15">
      <c r="C20" s="2"/>
      <c r="D20" s="2"/>
      <c r="E20" s="2"/>
      <c r="F20" s="2"/>
      <c r="G20" s="2"/>
      <c r="H20" s="2"/>
      <c r="K20" s="1" t="s">
        <v>12</v>
      </c>
    </row>
    <row r="21" spans="3:15">
      <c r="C21" s="2"/>
      <c r="D21" s="2"/>
      <c r="E21" s="2"/>
      <c r="F21" s="2"/>
      <c r="G21" s="2"/>
      <c r="H21" s="2"/>
      <c r="K21" s="1" t="s">
        <v>13</v>
      </c>
      <c r="M21" s="1">
        <v>25000</v>
      </c>
      <c r="O21" s="1" t="s">
        <v>15</v>
      </c>
    </row>
    <row r="22" spans="3:15">
      <c r="K22" s="1" t="s">
        <v>14</v>
      </c>
      <c r="M22" s="1">
        <v>625000</v>
      </c>
    </row>
    <row r="23" spans="3:15">
      <c r="K23" s="1" t="s">
        <v>10</v>
      </c>
      <c r="L23" s="1" t="s">
        <v>11</v>
      </c>
      <c r="N23" s="1">
        <f>M13</f>
        <v>650000</v>
      </c>
    </row>
    <row r="26" spans="3:15">
      <c r="M26" s="1">
        <v>100000</v>
      </c>
    </row>
    <row r="27" spans="3:15">
      <c r="M27" s="1">
        <v>10000</v>
      </c>
    </row>
    <row r="28" spans="3:15">
      <c r="N28" s="1">
        <v>110000</v>
      </c>
    </row>
    <row r="30" spans="3:15">
      <c r="C30" s="1" t="s">
        <v>17</v>
      </c>
    </row>
    <row r="31" spans="3:15">
      <c r="D31" s="1" t="s">
        <v>6</v>
      </c>
    </row>
    <row r="33" spans="3:4">
      <c r="C33" s="1" t="s">
        <v>18</v>
      </c>
    </row>
    <row r="34" spans="3:4">
      <c r="C34" s="1" t="s">
        <v>19</v>
      </c>
    </row>
    <row r="35" spans="3:4">
      <c r="D35" s="1" t="s">
        <v>17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2EFB7-5C5A-46A0-B21F-65A7C6726E6F}">
  <dimension ref="A2:Z40"/>
  <sheetViews>
    <sheetView tabSelected="1" workbookViewId="0">
      <selection activeCell="G27" sqref="G27"/>
    </sheetView>
  </sheetViews>
  <sheetFormatPr defaultRowHeight="15"/>
  <cols>
    <col min="1" max="1" width="9.140625" style="1"/>
    <col min="2" max="2" width="16.28515625" style="1" bestFit="1" customWidth="1"/>
    <col min="3" max="3" width="9.28515625" style="1" bestFit="1" customWidth="1"/>
    <col min="4" max="7" width="13.28515625" style="1" bestFit="1" customWidth="1"/>
    <col min="8" max="8" width="13.28515625" style="1" customWidth="1"/>
    <col min="9" max="9" width="25.85546875" style="1" bestFit="1" customWidth="1"/>
    <col min="10" max="10" width="26.42578125" style="1" bestFit="1" customWidth="1"/>
    <col min="11" max="11" width="22" style="1" customWidth="1"/>
    <col min="12" max="12" width="13.28515625" style="1" bestFit="1" customWidth="1"/>
    <col min="13" max="13" width="9.140625" style="1"/>
    <col min="14" max="14" width="15.140625" style="1" bestFit="1" customWidth="1"/>
    <col min="15" max="15" width="11.5703125" style="1" bestFit="1" customWidth="1"/>
    <col min="16" max="17" width="14.28515625" style="1" bestFit="1" customWidth="1"/>
    <col min="18" max="18" width="10.5703125" style="1" bestFit="1" customWidth="1"/>
    <col min="19" max="20" width="12" style="1" bestFit="1" customWidth="1"/>
    <col min="21" max="24" width="9.140625" style="1"/>
    <col min="25" max="26" width="11.5703125" style="1" bestFit="1" customWidth="1"/>
    <col min="27" max="16384" width="9.140625" style="1"/>
  </cols>
  <sheetData>
    <row r="2" spans="2:26">
      <c r="I2" s="1" t="s">
        <v>49</v>
      </c>
    </row>
    <row r="5" spans="2:26">
      <c r="I5" s="1" t="s">
        <v>54</v>
      </c>
      <c r="K5" s="1">
        <f>L6+L11</f>
        <v>5560000</v>
      </c>
      <c r="S5" s="10"/>
      <c r="T5" s="10"/>
    </row>
    <row r="6" spans="2:26">
      <c r="B6" s="1" t="s">
        <v>21</v>
      </c>
      <c r="J6" s="1" t="s">
        <v>34</v>
      </c>
      <c r="L6" s="1">
        <f>F15</f>
        <v>5560000</v>
      </c>
      <c r="N6" s="1" t="s">
        <v>48</v>
      </c>
      <c r="S6" s="10"/>
      <c r="T6" s="10" t="s">
        <v>33</v>
      </c>
      <c r="V6" s="6"/>
      <c r="W6" s="6" t="s">
        <v>20</v>
      </c>
      <c r="X6" s="6"/>
      <c r="Y6" s="6"/>
      <c r="Z6" s="6"/>
    </row>
    <row r="7" spans="2:26">
      <c r="B7" s="1" t="s">
        <v>28</v>
      </c>
      <c r="S7" s="10"/>
      <c r="T7" s="10"/>
      <c r="V7" s="6"/>
      <c r="W7" s="7" t="s">
        <v>9</v>
      </c>
      <c r="X7" s="6"/>
      <c r="Y7" s="6"/>
      <c r="Z7" s="6"/>
    </row>
    <row r="8" spans="2:26">
      <c r="B8" s="2" t="s">
        <v>22</v>
      </c>
      <c r="C8" s="2" t="s">
        <v>24</v>
      </c>
      <c r="D8" s="2" t="s">
        <v>36</v>
      </c>
      <c r="E8" s="2" t="s">
        <v>25</v>
      </c>
      <c r="F8" s="2" t="s">
        <v>26</v>
      </c>
      <c r="S8" s="10" t="s">
        <v>38</v>
      </c>
      <c r="T8" s="10"/>
      <c r="V8" s="6"/>
      <c r="W8" s="8" t="s">
        <v>1</v>
      </c>
      <c r="X8" s="8"/>
      <c r="Y8" s="8">
        <v>650000</v>
      </c>
      <c r="Z8" s="8"/>
    </row>
    <row r="9" spans="2:26">
      <c r="B9" s="2" t="s">
        <v>23</v>
      </c>
      <c r="C9" s="2">
        <v>2</v>
      </c>
      <c r="D9" s="2">
        <v>2000000</v>
      </c>
      <c r="E9" s="2">
        <v>2500000</v>
      </c>
      <c r="F9" s="2">
        <f>C9*E9</f>
        <v>5000000</v>
      </c>
      <c r="G9" s="1">
        <f>C9*D9</f>
        <v>4000000</v>
      </c>
      <c r="I9" s="12" t="s">
        <v>45</v>
      </c>
      <c r="K9" s="1">
        <f>G15</f>
        <v>4500000</v>
      </c>
      <c r="N9" s="1" t="s">
        <v>35</v>
      </c>
      <c r="P9" s="1">
        <v>4500000</v>
      </c>
      <c r="S9" s="10"/>
      <c r="T9" s="10" t="s">
        <v>37</v>
      </c>
      <c r="V9" s="6"/>
      <c r="W9" s="8"/>
      <c r="X9" s="8" t="s">
        <v>3</v>
      </c>
      <c r="Y9" s="8"/>
      <c r="Z9" s="8">
        <v>625000</v>
      </c>
    </row>
    <row r="10" spans="2:26">
      <c r="B10" s="2" t="s">
        <v>27</v>
      </c>
      <c r="C10" s="2">
        <v>4</v>
      </c>
      <c r="D10" s="2">
        <v>35000</v>
      </c>
      <c r="E10" s="2">
        <v>50000</v>
      </c>
      <c r="F10" s="2">
        <f>C10*E10</f>
        <v>200000</v>
      </c>
      <c r="G10" s="1">
        <f>C10*D10</f>
        <v>140000</v>
      </c>
      <c r="J10" s="1" t="s">
        <v>6</v>
      </c>
      <c r="L10" s="1">
        <f>G15</f>
        <v>4500000</v>
      </c>
      <c r="O10" s="1" t="s">
        <v>32</v>
      </c>
      <c r="Q10" s="1">
        <v>4500000</v>
      </c>
      <c r="S10" s="10"/>
      <c r="T10" s="10"/>
      <c r="V10" s="6"/>
      <c r="W10" s="8"/>
      <c r="X10" s="8" t="s">
        <v>2</v>
      </c>
      <c r="Y10" s="8"/>
      <c r="Z10" s="8">
        <v>25000</v>
      </c>
    </row>
    <row r="11" spans="2:26">
      <c r="L11" s="1">
        <v>0</v>
      </c>
      <c r="S11" s="10" t="s">
        <v>6</v>
      </c>
      <c r="T11" s="10"/>
      <c r="V11" s="6"/>
      <c r="W11" s="6"/>
      <c r="X11" s="6"/>
      <c r="Y11" s="6"/>
      <c r="Z11" s="6"/>
    </row>
    <row r="12" spans="2:26">
      <c r="B12" s="1" t="s">
        <v>29</v>
      </c>
      <c r="I12" s="1" t="s">
        <v>57</v>
      </c>
      <c r="K12" s="1">
        <f>G9</f>
        <v>4000000</v>
      </c>
      <c r="S12" s="10"/>
      <c r="T12" s="10" t="s">
        <v>39</v>
      </c>
      <c r="V12" s="6"/>
      <c r="W12" s="7" t="s">
        <v>4</v>
      </c>
      <c r="X12" s="6"/>
      <c r="Y12" s="6"/>
      <c r="Z12" s="6"/>
    </row>
    <row r="13" spans="2:26">
      <c r="B13" s="2" t="s">
        <v>30</v>
      </c>
      <c r="C13" s="2">
        <v>1</v>
      </c>
      <c r="D13" s="2">
        <v>360000</v>
      </c>
      <c r="E13" s="2">
        <v>360000</v>
      </c>
      <c r="F13" s="2">
        <f>C13*E13</f>
        <v>360000</v>
      </c>
      <c r="G13" s="1">
        <f>C13*D13</f>
        <v>360000</v>
      </c>
      <c r="J13" s="1" t="s">
        <v>32</v>
      </c>
      <c r="L13" s="1">
        <f>G9</f>
        <v>4000000</v>
      </c>
      <c r="S13" s="10"/>
      <c r="T13" s="10"/>
      <c r="V13" s="6"/>
      <c r="W13" s="8" t="s">
        <v>0</v>
      </c>
      <c r="X13" s="8"/>
      <c r="Y13" s="8">
        <v>650000</v>
      </c>
      <c r="Z13" s="8"/>
    </row>
    <row r="14" spans="2:26">
      <c r="S14" s="10"/>
      <c r="T14" s="10"/>
      <c r="V14" s="6"/>
      <c r="W14" s="8"/>
      <c r="X14" s="8" t="s">
        <v>16</v>
      </c>
      <c r="Y14" s="8"/>
      <c r="Z14" s="8">
        <v>650000</v>
      </c>
    </row>
    <row r="15" spans="2:26">
      <c r="E15" s="1" t="s">
        <v>31</v>
      </c>
      <c r="F15" s="1">
        <f>SUM(F9:F14)</f>
        <v>5560000</v>
      </c>
      <c r="G15" s="1">
        <f>SUM(G9:G14)</f>
        <v>4500000</v>
      </c>
      <c r="I15" s="16" t="s">
        <v>55</v>
      </c>
      <c r="S15" s="10" t="s">
        <v>40</v>
      </c>
      <c r="T15" s="10"/>
      <c r="V15" s="6"/>
      <c r="W15" s="8"/>
      <c r="X15" s="8"/>
      <c r="Y15" s="8"/>
      <c r="Z15" s="8"/>
    </row>
    <row r="16" spans="2:26">
      <c r="J16" s="16" t="s">
        <v>56</v>
      </c>
      <c r="L16" s="1">
        <f>L6-L13</f>
        <v>1560000</v>
      </c>
      <c r="S16" s="10"/>
      <c r="T16" s="10" t="s">
        <v>37</v>
      </c>
      <c r="V16" s="6"/>
      <c r="W16" s="9"/>
      <c r="X16" s="6"/>
      <c r="Y16" s="6"/>
      <c r="Z16" s="6"/>
    </row>
    <row r="17" spans="1:26">
      <c r="N17" s="1" t="s">
        <v>10</v>
      </c>
      <c r="S17" s="10"/>
      <c r="T17" s="10"/>
      <c r="V17" s="6"/>
      <c r="W17" s="6"/>
      <c r="X17" s="6"/>
      <c r="Y17" s="6"/>
      <c r="Z17" s="6"/>
    </row>
    <row r="18" spans="1:26">
      <c r="S18" s="10" t="s">
        <v>6</v>
      </c>
      <c r="T18" s="10"/>
      <c r="V18" s="6"/>
      <c r="W18" s="8" t="s">
        <v>6</v>
      </c>
      <c r="X18" s="8"/>
      <c r="Y18" s="8">
        <v>650000</v>
      </c>
      <c r="Z18" s="8"/>
    </row>
    <row r="19" spans="1:26">
      <c r="S19" s="10"/>
      <c r="T19" s="10" t="s">
        <v>40</v>
      </c>
      <c r="V19" s="6"/>
      <c r="W19" s="8"/>
      <c r="X19" s="8" t="s">
        <v>0</v>
      </c>
      <c r="Y19" s="8"/>
      <c r="Z19" s="8">
        <v>650000</v>
      </c>
    </row>
    <row r="20" spans="1:26">
      <c r="S20" s="10" t="s">
        <v>41</v>
      </c>
      <c r="T20" s="10"/>
      <c r="V20" s="6"/>
      <c r="W20" s="8"/>
      <c r="X20" s="8"/>
      <c r="Y20" s="8"/>
      <c r="Z20" s="8"/>
    </row>
    <row r="21" spans="1:26">
      <c r="A21" s="1" t="s">
        <v>60</v>
      </c>
      <c r="I21" s="12" t="s">
        <v>42</v>
      </c>
      <c r="K21" s="1">
        <f>G9+G10</f>
        <v>4140000</v>
      </c>
      <c r="S21" s="10"/>
      <c r="T21" s="10" t="s">
        <v>37</v>
      </c>
      <c r="V21" s="6"/>
      <c r="W21" s="6"/>
      <c r="X21" s="6"/>
      <c r="Y21" s="6"/>
      <c r="Z21" s="6"/>
    </row>
    <row r="22" spans="1:26">
      <c r="B22" s="1" t="s">
        <v>51</v>
      </c>
      <c r="J22" s="12" t="s">
        <v>44</v>
      </c>
      <c r="L22" s="1">
        <f>G9</f>
        <v>4000000</v>
      </c>
      <c r="S22" s="10"/>
      <c r="T22" s="10"/>
    </row>
    <row r="23" spans="1:26">
      <c r="B23" s="1" t="s">
        <v>50</v>
      </c>
      <c r="C23" s="1" t="s">
        <v>53</v>
      </c>
      <c r="J23" s="12" t="s">
        <v>27</v>
      </c>
      <c r="L23" s="1">
        <f>G10</f>
        <v>140000</v>
      </c>
      <c r="S23" s="10" t="s">
        <v>6</v>
      </c>
      <c r="T23" s="10"/>
    </row>
    <row r="24" spans="1:26">
      <c r="B24" s="1" t="s">
        <v>52</v>
      </c>
      <c r="I24" s="12" t="s">
        <v>43</v>
      </c>
      <c r="K24" s="1">
        <f>G13</f>
        <v>360000</v>
      </c>
      <c r="S24" s="10"/>
      <c r="T24" s="10" t="s">
        <v>41</v>
      </c>
    </row>
    <row r="25" spans="1:26">
      <c r="J25" s="12" t="s">
        <v>30</v>
      </c>
      <c r="L25" s="1">
        <f>G13</f>
        <v>360000</v>
      </c>
    </row>
    <row r="26" spans="1:26">
      <c r="B26" s="1" t="s">
        <v>62</v>
      </c>
    </row>
    <row r="27" spans="1:26">
      <c r="B27" s="1" t="s">
        <v>61</v>
      </c>
      <c r="M27" s="1" t="s">
        <v>58</v>
      </c>
    </row>
    <row r="29" spans="1:26">
      <c r="B29" s="1" t="s">
        <v>63</v>
      </c>
      <c r="C29" s="1" t="s">
        <v>64</v>
      </c>
    </row>
    <row r="30" spans="1:26">
      <c r="Q30" s="17" t="s">
        <v>59</v>
      </c>
      <c r="R30" s="17"/>
    </row>
    <row r="31" spans="1:26">
      <c r="M31" s="13"/>
      <c r="N31" s="18" t="s">
        <v>47</v>
      </c>
      <c r="O31" s="18"/>
      <c r="Q31" s="14"/>
      <c r="R31" s="1">
        <v>5560000</v>
      </c>
    </row>
    <row r="32" spans="1:26">
      <c r="N32" s="1">
        <v>4000000</v>
      </c>
      <c r="O32" s="1">
        <v>4500000</v>
      </c>
      <c r="Q32" s="15">
        <v>4500000</v>
      </c>
    </row>
    <row r="33" spans="9:18">
      <c r="N33" s="15"/>
      <c r="Q33" s="15"/>
    </row>
    <row r="34" spans="9:18">
      <c r="I34" s="1" t="s">
        <v>6</v>
      </c>
      <c r="N34" s="15"/>
      <c r="Q34" s="15"/>
      <c r="R34" s="1">
        <f>R31-Q32</f>
        <v>1060000</v>
      </c>
    </row>
    <row r="35" spans="9:18">
      <c r="J35" s="1" t="s">
        <v>46</v>
      </c>
      <c r="N35" s="15">
        <v>500000</v>
      </c>
      <c r="Q35" s="15" t="s">
        <v>10</v>
      </c>
    </row>
    <row r="36" spans="9:18">
      <c r="N36" s="15"/>
      <c r="Q36" s="15"/>
    </row>
    <row r="37" spans="9:18">
      <c r="I37" s="11"/>
      <c r="K37" s="11"/>
      <c r="N37" s="15"/>
      <c r="Q37" s="15"/>
    </row>
    <row r="38" spans="9:18">
      <c r="I38" s="11"/>
      <c r="K38" s="11"/>
    </row>
    <row r="39" spans="9:18">
      <c r="I39" s="11"/>
    </row>
    <row r="40" spans="9:18">
      <c r="I40" s="11"/>
    </row>
  </sheetData>
  <mergeCells count="1">
    <mergeCell ref="N31:O3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</dc:creator>
  <cp:lastModifiedBy>widi</cp:lastModifiedBy>
  <dcterms:created xsi:type="dcterms:W3CDTF">2024-03-11T13:49:08Z</dcterms:created>
  <dcterms:modified xsi:type="dcterms:W3CDTF">2024-03-18T13:10:05Z</dcterms:modified>
</cp:coreProperties>
</file>